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filterPrivacy="1" defaultThemeVersion="124226"/>
  <xr:revisionPtr revIDLastSave="0" documentId="13_ncr:1_{A3DC3417-F4E2-4ED7-90C7-075FFF922C00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WYJAZD NA OBIEKT" sheetId="1" r:id="rId1"/>
  </sheets>
  <definedNames>
    <definedName name="_xlnm.Print_Area" localSheetId="0">'WYJAZD NA OBIEKT'!$A$1:$O$61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1" l="1"/>
  <c r="F17" i="1" l="1"/>
  <c r="F16" i="1" s="1"/>
  <c r="G17" i="1" l="1"/>
  <c r="G16" i="1" s="1"/>
  <c r="C31" i="1" l="1"/>
  <c r="C27" i="1" l="1"/>
  <c r="E21" i="1"/>
  <c r="C26" i="1" s="1"/>
  <c r="E19" i="1"/>
  <c r="E18" i="1"/>
  <c r="E17" i="1"/>
  <c r="H17" i="1" l="1"/>
  <c r="C24" i="1" s="1"/>
  <c r="E20" i="1"/>
  <c r="C25" i="1" s="1"/>
  <c r="C29" i="1" l="1"/>
</calcChain>
</file>

<file path=xl/sharedStrings.xml><?xml version="1.0" encoding="utf-8"?>
<sst xmlns="http://schemas.openxmlformats.org/spreadsheetml/2006/main" count="34" uniqueCount="32">
  <si>
    <t>ROBOCZOGODZINA</t>
  </si>
  <si>
    <t>DOJAZD</t>
  </si>
  <si>
    <t>DOJAZD + JEDNORAZOWO</t>
  </si>
  <si>
    <t>DOJAZD + ZA KAŻDE 100KM</t>
  </si>
  <si>
    <t>PARKING 1 DOBA</t>
  </si>
  <si>
    <t>ILOŚĆ GODZIN W DNIU</t>
  </si>
  <si>
    <t>ILOŚĆ NOCLEGÓW</t>
  </si>
  <si>
    <t>KM W JEDNA STRONE</t>
  </si>
  <si>
    <t>KM NA MIEJSCU</t>
  </si>
  <si>
    <t>PODSUMOWANIE:</t>
  </si>
  <si>
    <t>ROBOCIZNA</t>
  </si>
  <si>
    <t>ZAKWATEROWANIE</t>
  </si>
  <si>
    <t>KOSZTY PARKINGOWE</t>
  </si>
  <si>
    <t>SUMA</t>
  </si>
  <si>
    <t>DIETA 1 DOBA</t>
  </si>
  <si>
    <t>DIETY DZIENNE</t>
  </si>
  <si>
    <t>PARAMETRY:</t>
  </si>
  <si>
    <t>CENNIK:</t>
  </si>
  <si>
    <t>KWOTA</t>
  </si>
  <si>
    <t>RAZEM DOJAZD</t>
  </si>
  <si>
    <t>RYCZAŁT ZA KOLEJNE DOBY</t>
  </si>
  <si>
    <t>NOCLEG 1 DOBA</t>
  </si>
  <si>
    <t>tylko dla tras powyżej 200km w obie strony</t>
  </si>
  <si>
    <t>tylko za dzień roboczy</t>
  </si>
  <si>
    <t>ILOŚĆ DNI ROBOCZYCH</t>
  </si>
  <si>
    <t>EDYTUJ TYLKO POLA ZAZNACZONE NA ŻÓŁTO</t>
  </si>
  <si>
    <t>https://www.stsystem.pl/cennik</t>
  </si>
  <si>
    <t>https://www.stsystem.pl/cennik/fte</t>
  </si>
  <si>
    <t>https://www.stsystem.pl/cennik/zasady-wspolpracy</t>
  </si>
  <si>
    <t>ZAPOZNAJ SIĘ Z CENNIKIEM I ZASADAMI WSPÓŁPRACY:</t>
  </si>
  <si>
    <t>KALKULATOR KOSZTÓW WYJAZDU NA OBIEKT</t>
  </si>
  <si>
    <t xml:space="preserve">Podane ceny mają charakter jedynie informacyjny, 
nie są wiążące oraz nie stanowią oferty 
w rozumieniu przepisów Kodeksu Cywilnego i jako takie nie mogą być podstawą jakichkolwiek roszczeń 
w stosunku do Firmy.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</si>
</sst>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5">
    <xf numFmtId="0" fontId="0" fillId="0" borderId="0" xfId="0"/>
    <xf numFmtId="0" fontId="0" fillId="2" borderId="6" xfId="0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2" borderId="10" xfId="0" applyFill="1" applyBorder="1" applyProtection="1">
      <protection locked="0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0" fillId="0" borderId="3" xfId="0" applyBorder="1"/>
    <xf numFmtId="0" fontId="3" fillId="0" borderId="0" xfId="1" applyFill="1" applyAlignment="1" applyProtection="1">
      <alignment vertic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/>
    <xf numFmtId="0" fontId="0" fillId="3" borderId="3" xfId="0" applyFill="1" applyBorder="1"/>
    <xf numFmtId="0" fontId="0" fillId="3" borderId="5" xfId="0" applyFill="1" applyBorder="1"/>
    <xf numFmtId="0" fontId="0" fillId="3" borderId="7" xfId="0" applyFill="1" applyBorder="1"/>
    <xf numFmtId="0" fontId="0" fillId="3" borderId="9" xfId="0" applyFill="1" applyBorder="1"/>
    <xf numFmtId="0" fontId="0" fillId="3" borderId="4" xfId="0" applyFill="1" applyBorder="1"/>
    <xf numFmtId="0" fontId="2" fillId="3" borderId="1" xfId="0" applyFont="1" applyFill="1" applyBorder="1"/>
    <xf numFmtId="0" fontId="2" fillId="3" borderId="2" xfId="0" applyFont="1" applyFill="1" applyBorder="1"/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 wrapText="1"/>
    </xf>
    <xf numFmtId="0" fontId="2" fillId="4" borderId="1" xfId="0" applyFont="1" applyFill="1" applyBorder="1"/>
    <xf numFmtId="0" fontId="2" fillId="4" borderId="2" xfId="0" applyFont="1" applyFill="1" applyBorder="1"/>
    <xf numFmtId="0" fontId="0" fillId="2" borderId="11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14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tsystem.pl/cennik/zasady-wspolpracy" TargetMode="External"/><Relationship Id="rId2" Type="http://schemas.openxmlformats.org/officeDocument/2006/relationships/hyperlink" Target="https://www.stsystem.pl/cennik/fte" TargetMode="External"/><Relationship Id="rId1" Type="http://schemas.openxmlformats.org/officeDocument/2006/relationships/hyperlink" Target="https://www.stsystem.pl/cennik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2"/>
  <sheetViews>
    <sheetView tabSelected="1" view="pageBreakPreview" topLeftCell="A2" zoomScale="90" zoomScaleNormal="100" zoomScaleSheetLayoutView="90" zoomScalePageLayoutView="80" workbookViewId="0">
      <selection activeCell="C17" sqref="C17"/>
    </sheetView>
  </sheetViews>
  <sheetFormatPr defaultRowHeight="15" x14ac:dyDescent="0.25"/>
  <cols>
    <col min="2" max="2" width="27.28515625" customWidth="1"/>
    <col min="4" max="4" width="2" customWidth="1"/>
    <col min="6" max="6" width="15" customWidth="1"/>
    <col min="7" max="7" width="13.85546875" customWidth="1"/>
    <col min="8" max="8" width="9.140625" style="4"/>
    <col min="11" max="11" width="13.28515625" customWidth="1"/>
  </cols>
  <sheetData>
    <row r="1" spans="1:15" ht="66.75" customHeight="1" x14ac:dyDescent="0.25"/>
    <row r="2" spans="1:15" ht="35.25" customHeight="1" x14ac:dyDescent="0.25">
      <c r="A2" s="33" t="s">
        <v>30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15" ht="23.25" customHeight="1" x14ac:dyDescent="0.25"/>
    <row r="4" spans="1:15" x14ac:dyDescent="0.25">
      <c r="B4" s="27" t="s">
        <v>25</v>
      </c>
      <c r="C4" s="28"/>
    </row>
    <row r="5" spans="1:15" x14ac:dyDescent="0.25">
      <c r="B5" s="29"/>
      <c r="C5" s="30"/>
    </row>
    <row r="7" spans="1:15" x14ac:dyDescent="0.25">
      <c r="A7" s="5"/>
      <c r="B7" s="6" t="s">
        <v>17</v>
      </c>
    </row>
    <row r="8" spans="1:15" x14ac:dyDescent="0.25">
      <c r="A8" s="5"/>
      <c r="B8" s="16" t="s">
        <v>0</v>
      </c>
      <c r="C8" s="7">
        <v>250</v>
      </c>
      <c r="J8" t="s">
        <v>29</v>
      </c>
    </row>
    <row r="9" spans="1:15" x14ac:dyDescent="0.25">
      <c r="A9" s="5"/>
      <c r="B9" s="16" t="s">
        <v>1</v>
      </c>
      <c r="C9" s="7">
        <v>2</v>
      </c>
      <c r="J9" s="8" t="s">
        <v>26</v>
      </c>
    </row>
    <row r="10" spans="1:15" x14ac:dyDescent="0.25">
      <c r="A10" s="5"/>
      <c r="B10" s="16" t="s">
        <v>2</v>
      </c>
      <c r="C10" s="7">
        <v>100</v>
      </c>
      <c r="E10" t="s">
        <v>22</v>
      </c>
      <c r="J10" s="8" t="s">
        <v>27</v>
      </c>
    </row>
    <row r="11" spans="1:15" x14ac:dyDescent="0.25">
      <c r="A11" s="5"/>
      <c r="B11" s="16" t="s">
        <v>3</v>
      </c>
      <c r="C11" s="7">
        <v>100</v>
      </c>
      <c r="E11" t="s">
        <v>22</v>
      </c>
      <c r="J11" s="8" t="s">
        <v>28</v>
      </c>
    </row>
    <row r="12" spans="1:15" x14ac:dyDescent="0.25">
      <c r="A12" s="5"/>
      <c r="B12" s="16" t="s">
        <v>21</v>
      </c>
      <c r="C12" s="7">
        <v>400</v>
      </c>
    </row>
    <row r="13" spans="1:15" x14ac:dyDescent="0.25">
      <c r="A13" s="5"/>
      <c r="B13" s="16" t="s">
        <v>4</v>
      </c>
      <c r="C13" s="7">
        <v>25</v>
      </c>
    </row>
    <row r="14" spans="1:15" x14ac:dyDescent="0.25">
      <c r="A14" s="5"/>
      <c r="B14" s="16" t="s">
        <v>14</v>
      </c>
      <c r="C14" s="7">
        <v>100</v>
      </c>
      <c r="E14" t="s">
        <v>23</v>
      </c>
    </row>
    <row r="15" spans="1:15" x14ac:dyDescent="0.25">
      <c r="A15" s="5"/>
    </row>
    <row r="16" spans="1:15" ht="30.75" customHeight="1" thickBot="1" x14ac:dyDescent="0.3">
      <c r="A16" s="5"/>
      <c r="B16" s="6" t="s">
        <v>16</v>
      </c>
      <c r="E16" s="23" t="s">
        <v>18</v>
      </c>
      <c r="F16" s="24" t="str">
        <f>IF(F17&gt;0,CONCATENATE(IF(C21&gt;0,2,1),"x DIETA TRASA &gt;200km"),"BRAK DIETY ZA TRASĘ &gt;200km")</f>
        <v>BRAK DIETY ZA TRASĘ &gt;200km</v>
      </c>
      <c r="G16" s="24" t="str">
        <f>IF(G17&gt;0,CONCATENATE(ROUNDUP((2*C17+C18)/100, 0),"x DOPŁATA TRASA &gt;200km"),"BRAK DOPŁATY TRASA &gt;200km")</f>
        <v>BRAK DOPŁATY TRASA &gt;200km</v>
      </c>
      <c r="H16" s="24" t="s">
        <v>19</v>
      </c>
    </row>
    <row r="17" spans="1:14" x14ac:dyDescent="0.25">
      <c r="A17" s="5"/>
      <c r="B17" s="17" t="s">
        <v>7</v>
      </c>
      <c r="C17" s="1">
        <v>0</v>
      </c>
      <c r="E17" s="10">
        <f>2*C17*C9</f>
        <v>0</v>
      </c>
      <c r="F17" s="11">
        <f>IF((2*C17+C18)&gt;200,(IF(C21&gt;0,2,1))*C10,0)</f>
        <v>0</v>
      </c>
      <c r="G17" s="11">
        <f>IF((2*C17+C18)&gt;200,ROUNDUP((2*C17+C18)/100, 0)*C11,0)</f>
        <v>0</v>
      </c>
      <c r="H17" s="12">
        <f>E17+F17+G17+E18</f>
        <v>0</v>
      </c>
    </row>
    <row r="18" spans="1:14" x14ac:dyDescent="0.25">
      <c r="A18" s="5"/>
      <c r="B18" s="18" t="s">
        <v>8</v>
      </c>
      <c r="C18" s="2">
        <v>0</v>
      </c>
      <c r="E18" s="10">
        <f>C18*C9</f>
        <v>0</v>
      </c>
      <c r="F18" s="13"/>
      <c r="G18" s="13"/>
      <c r="H18" s="14"/>
    </row>
    <row r="19" spans="1:14" x14ac:dyDescent="0.25">
      <c r="A19" s="5"/>
      <c r="B19" s="18" t="s">
        <v>5</v>
      </c>
      <c r="C19" s="2">
        <v>0</v>
      </c>
      <c r="E19" s="9">
        <f>C19*C8</f>
        <v>0</v>
      </c>
      <c r="F19" s="4"/>
      <c r="G19" s="4"/>
    </row>
    <row r="20" spans="1:14" x14ac:dyDescent="0.25">
      <c r="A20" s="5"/>
      <c r="B20" s="18" t="s">
        <v>24</v>
      </c>
      <c r="C20" s="2">
        <v>0</v>
      </c>
      <c r="E20" s="9">
        <f>C20*E19</f>
        <v>0</v>
      </c>
      <c r="F20" s="4"/>
      <c r="G20" s="4"/>
    </row>
    <row r="21" spans="1:14" ht="15.75" thickBot="1" x14ac:dyDescent="0.3">
      <c r="A21" s="5"/>
      <c r="B21" s="19" t="s">
        <v>6</v>
      </c>
      <c r="C21" s="3">
        <v>0</v>
      </c>
      <c r="E21" s="9">
        <f>C21*C12</f>
        <v>0</v>
      </c>
      <c r="F21" s="4"/>
      <c r="G21" s="4"/>
    </row>
    <row r="22" spans="1:14" x14ac:dyDescent="0.25">
      <c r="A22" s="5"/>
    </row>
    <row r="23" spans="1:14" x14ac:dyDescent="0.25">
      <c r="A23" s="5"/>
      <c r="B23" s="6" t="s">
        <v>9</v>
      </c>
    </row>
    <row r="24" spans="1:14" x14ac:dyDescent="0.25">
      <c r="A24" s="5"/>
      <c r="B24" s="16" t="s">
        <v>1</v>
      </c>
      <c r="C24" s="7">
        <f>H17</f>
        <v>0</v>
      </c>
      <c r="J24" s="31" t="s">
        <v>31</v>
      </c>
      <c r="K24" s="32"/>
      <c r="L24" s="32"/>
      <c r="M24" s="32"/>
      <c r="N24" s="32"/>
    </row>
    <row r="25" spans="1:14" x14ac:dyDescent="0.25">
      <c r="A25" s="5"/>
      <c r="B25" s="16" t="s">
        <v>10</v>
      </c>
      <c r="C25" s="7">
        <f>E20</f>
        <v>0</v>
      </c>
      <c r="J25" s="32"/>
      <c r="K25" s="32"/>
      <c r="L25" s="32"/>
      <c r="M25" s="32"/>
      <c r="N25" s="32"/>
    </row>
    <row r="26" spans="1:14" x14ac:dyDescent="0.25">
      <c r="A26" s="5"/>
      <c r="B26" s="16" t="s">
        <v>11</v>
      </c>
      <c r="C26" s="7">
        <f>E21</f>
        <v>0</v>
      </c>
      <c r="J26" s="32"/>
      <c r="K26" s="32"/>
      <c r="L26" s="32"/>
      <c r="M26" s="32"/>
      <c r="N26" s="32"/>
    </row>
    <row r="27" spans="1:14" x14ac:dyDescent="0.25">
      <c r="A27" s="5"/>
      <c r="B27" s="16" t="s">
        <v>12</v>
      </c>
      <c r="C27" s="7">
        <f>C21*C13</f>
        <v>0</v>
      </c>
      <c r="J27" s="32"/>
      <c r="K27" s="32"/>
      <c r="L27" s="32"/>
      <c r="M27" s="32"/>
      <c r="N27" s="32"/>
    </row>
    <row r="28" spans="1:14" ht="15.75" thickBot="1" x14ac:dyDescent="0.3">
      <c r="A28" s="5"/>
      <c r="B28" s="20" t="s">
        <v>15</v>
      </c>
      <c r="C28" s="15">
        <f>(C21)*C14</f>
        <v>0</v>
      </c>
      <c r="J28" s="32"/>
      <c r="K28" s="32"/>
      <c r="L28" s="32"/>
      <c r="M28" s="32"/>
      <c r="N28" s="32"/>
    </row>
    <row r="29" spans="1:14" ht="15.75" thickBot="1" x14ac:dyDescent="0.3">
      <c r="A29" s="5"/>
      <c r="B29" s="25" t="s">
        <v>13</v>
      </c>
      <c r="C29" s="26">
        <f>SUM(C24:C28)</f>
        <v>0</v>
      </c>
      <c r="J29" s="32"/>
      <c r="K29" s="32"/>
      <c r="L29" s="32"/>
      <c r="M29" s="32"/>
      <c r="N29" s="32"/>
    </row>
    <row r="30" spans="1:14" ht="15.75" thickBot="1" x14ac:dyDescent="0.3">
      <c r="A30" s="5"/>
    </row>
    <row r="31" spans="1:14" ht="15.75" thickBot="1" x14ac:dyDescent="0.3">
      <c r="A31" s="5"/>
      <c r="B31" s="21" t="s">
        <v>20</v>
      </c>
      <c r="C31" s="22">
        <f>C19*C8+C12+C13+C14</f>
        <v>525</v>
      </c>
    </row>
    <row r="32" spans="1:14" x14ac:dyDescent="0.25">
      <c r="A32" s="5"/>
    </row>
    <row r="33" spans="1:1" x14ac:dyDescent="0.25">
      <c r="A33" s="5"/>
    </row>
    <row r="34" spans="1:1" x14ac:dyDescent="0.25">
      <c r="A34" s="5"/>
    </row>
    <row r="35" spans="1:1" x14ac:dyDescent="0.25">
      <c r="A35" s="5"/>
    </row>
    <row r="36" spans="1:1" x14ac:dyDescent="0.25">
      <c r="A36" s="5"/>
    </row>
    <row r="37" spans="1:1" x14ac:dyDescent="0.25">
      <c r="A37" s="5"/>
    </row>
    <row r="38" spans="1:1" x14ac:dyDescent="0.25">
      <c r="A38" s="5"/>
    </row>
    <row r="39" spans="1:1" x14ac:dyDescent="0.25">
      <c r="A39" s="5"/>
    </row>
    <row r="40" spans="1:1" x14ac:dyDescent="0.25">
      <c r="A40" s="5"/>
    </row>
    <row r="41" spans="1:1" x14ac:dyDescent="0.25">
      <c r="A41" s="5"/>
    </row>
    <row r="42" spans="1:1" x14ac:dyDescent="0.25">
      <c r="A42" s="5"/>
    </row>
  </sheetData>
  <sheetProtection algorithmName="SHA-512" hashValue="WJVqe6MZVz0YU6mtjsj9Ka/7tif3MDB0PdgXKmEbcL2BUtxIfWrVjeSSh0OUyAtxyZeGOgno2cj3PMUozP5CGQ==" saltValue="LTzFOMF1U4NS5c2N8jgP4Q==" spinCount="100000" sheet="1" objects="1" scenarios="1" selectLockedCells="1"/>
  <mergeCells count="3">
    <mergeCell ref="B4:C5"/>
    <mergeCell ref="J24:N29"/>
    <mergeCell ref="A2:O2"/>
  </mergeCells>
  <hyperlinks>
    <hyperlink ref="J9" r:id="rId1" xr:uid="{00000000-0004-0000-0000-000000000000}"/>
    <hyperlink ref="J10" r:id="rId2" xr:uid="{00000000-0004-0000-0000-000001000000}"/>
    <hyperlink ref="J11" r:id="rId3" xr:uid="{00000000-0004-0000-0000-000002000000}"/>
  </hyperlinks>
  <pageMargins left="0.7" right="0.7" top="0.75" bottom="0.75" header="0.3" footer="0.3"/>
  <pageSetup paperSize="9" scale="53" orientation="portrait" r:id="rId4"/>
  <headerFooter>
    <oddHeader>&amp;L&amp;G</oddHeader>
  </headerFooter>
  <rowBreaks count="1" manualBreakCount="1">
    <brk id="61" max="16383" man="1"/>
  </rowBreaks>
  <colBreaks count="1" manualBreakCount="1">
    <brk id="15" max="1048575" man="1"/>
  </colBreaks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WYJAZD NA OBIEKT</vt:lpstr>
      <vt:lpstr>'WYJAZD NA OBIEKT'!Obszar_wydruku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2024-01-05T09:47:19Z</dcterms:modified>
</cp:coreProperties>
</file>